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<sst xmlns="http://schemas.openxmlformats.org/spreadsheetml/2006/main" count="403" uniqueCount="121">
  <si>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</si>
  <si>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</si>
  <si>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</si>
  <si>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</si>
  <si>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</si>
  <si>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</si>
  <si>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</si>
  <si>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</si>
  <si>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</si>
  <si>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</si>
  <si>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</si>
  <si>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</si>
  <si>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</si>
  <si>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</si>
  <si>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</si>
  <si>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</si>
  <si>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</si>
  <si>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</si>
  <si>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</si>
  <si>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</si>
  <si>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</si>
  <si>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</si>
  <si>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</si>
  <si>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</si>
  <si>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</si>
  <si>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</si>
  <si>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</si>
  <si>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</si>
  <si>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</si>
  <si>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</si>
  <si>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</si>
  <si>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</si>
  <si>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</si>
  <si>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</si>
  <si>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</si>
  <si>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</si>
  <si>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</si>
  <si>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</si>
  <si>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</si>
  <si>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</si>
  <si>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</si>
  <si>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</si>
  <si>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</si>
  <si>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</si>
  <si>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</si>
  <si>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</si>
  <si>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</si>
  <si>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</si>
  <si>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</si>
  <si>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</si>
  <si>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</si>
  <si>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</si>
  <si>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</si>
  <si>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</si>
  <si>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</si>
  <si>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</si>
  <si>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</si>
  <si>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</si>
  <si>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</si>
  <si>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</si>
  <si>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</si>
  <si>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</si>
  <si>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</si>
  <si>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</si>
  <si>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</si>
  <si>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</si>
  <si>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</si>
  <si>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</si>
  <si>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</si>
  <si>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</si>
  <si>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</si>
  <si>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</si>
  <si>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</si>
  <si>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</si>
  <si>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</si>
  <si>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</si>
  <si>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</si>
  <si>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</si>
  <si>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</si>
  <si>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</si>
  <si>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</si>
  <si>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</si>
  <si>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</si>
  <si>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</si>
  <si>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</si>
  <si>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</si>
  <si>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</si>
  <si>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</si>
  <si>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</si>
  <si>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</si>
  <si>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</si>
  <si>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</si>
  <si>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</si>
  <si>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</si>
  <si>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</si>
  <si>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</si>
  <si>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</si>
  <si>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</si>
  <si>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</si>
  <si>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</si>
  <si>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</si>
  <si>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</si>
  <si>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</si>
  <si>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</si>
  <si>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</si>
  <si>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</si>
  <si>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</si>
  <si>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</si>
  <si>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</si>
  <si>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</si>
  <si>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</si>
  <si>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</si>
  <si>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</si>
  <si>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</si>
  <si>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</si>
  <si>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план на січень-листопад  2014р.</t>
  </si>
  <si>
    <t>Зміни до розпису станом на 10.11.2014р. :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</si>
  <si>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11.11.2014р.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</si>
  <si>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11.11.2014</t>
    </r>
    <r>
      <rPr>
        <sz val="10"/>
        <rFont val="Times New Roman"/>
        <family val="1"/>
      </rPr>
      <t xml:space="preserve"> (тис.грн.)</t>
    </r>
  </si>
  <si>
    <t>станом на 11.11.2014 р.</t>
  </si>
  <si>
    <r>
      <t xml:space="preserve">станом на 11.11.2014р.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</si>
</sst>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527206"/>
        <c:axId val="29200535"/>
      </c:lineChart>
      <c:catAx>
        <c:axId val="405272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00535"/>
        <c:crosses val="autoZero"/>
        <c:auto val="0"/>
        <c:lblOffset val="100"/>
        <c:tickLblSkip val="1"/>
        <c:noMultiLvlLbl val="0"/>
      </c:catAx>
      <c:valAx>
        <c:axId val="2920053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2720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  <c:pt idx="22">
                  <c:v>41943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592</c:v>
                </c:pt>
                <c:pt idx="1">
                  <c:v>498.2</c:v>
                </c:pt>
                <c:pt idx="2">
                  <c:v>1889.3</c:v>
                </c:pt>
                <c:pt idx="3">
                  <c:v>1951.1</c:v>
                </c:pt>
                <c:pt idx="4">
                  <c:v>4514</c:v>
                </c:pt>
                <c:pt idx="5">
                  <c:v>749.5</c:v>
                </c:pt>
                <c:pt idx="6">
                  <c:v>896.9</c:v>
                </c:pt>
                <c:pt idx="7">
                  <c:v>1359.5</c:v>
                </c:pt>
                <c:pt idx="8">
                  <c:v>595.1</c:v>
                </c:pt>
                <c:pt idx="9">
                  <c:v>1319.8</c:v>
                </c:pt>
                <c:pt idx="10">
                  <c:v>3086.9</c:v>
                </c:pt>
                <c:pt idx="11">
                  <c:v>1785.7</c:v>
                </c:pt>
                <c:pt idx="12">
                  <c:v>974</c:v>
                </c:pt>
                <c:pt idx="13">
                  <c:v>1770.1</c:v>
                </c:pt>
                <c:pt idx="14">
                  <c:v>1635.8</c:v>
                </c:pt>
                <c:pt idx="15">
                  <c:v>2363.1</c:v>
                </c:pt>
                <c:pt idx="16">
                  <c:v>1791.4</c:v>
                </c:pt>
                <c:pt idx="17">
                  <c:v>697.6</c:v>
                </c:pt>
                <c:pt idx="18">
                  <c:v>752.6</c:v>
                </c:pt>
                <c:pt idx="19">
                  <c:v>1735.4</c:v>
                </c:pt>
                <c:pt idx="20">
                  <c:v>2987.3</c:v>
                </c:pt>
                <c:pt idx="21">
                  <c:v>4208.5</c:v>
                </c:pt>
                <c:pt idx="22">
                  <c:v>3346.7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  <c:pt idx="22">
                  <c:v>41943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1804.369565217391</c:v>
                </c:pt>
                <c:pt idx="1">
                  <c:v>1804.4</c:v>
                </c:pt>
                <c:pt idx="2">
                  <c:v>1804.4</c:v>
                </c:pt>
                <c:pt idx="3">
                  <c:v>1804.4</c:v>
                </c:pt>
                <c:pt idx="4">
                  <c:v>1804.4</c:v>
                </c:pt>
                <c:pt idx="5">
                  <c:v>1804.4</c:v>
                </c:pt>
                <c:pt idx="6">
                  <c:v>1804.4</c:v>
                </c:pt>
                <c:pt idx="7">
                  <c:v>1804.4</c:v>
                </c:pt>
                <c:pt idx="8">
                  <c:v>1804.4</c:v>
                </c:pt>
                <c:pt idx="9">
                  <c:v>1804.4</c:v>
                </c:pt>
                <c:pt idx="10">
                  <c:v>1804.4</c:v>
                </c:pt>
                <c:pt idx="11">
                  <c:v>1804.4</c:v>
                </c:pt>
                <c:pt idx="12">
                  <c:v>1804.4</c:v>
                </c:pt>
                <c:pt idx="13">
                  <c:v>1804.4</c:v>
                </c:pt>
                <c:pt idx="14">
                  <c:v>1804.4</c:v>
                </c:pt>
                <c:pt idx="15">
                  <c:v>1804.4</c:v>
                </c:pt>
                <c:pt idx="16">
                  <c:v>1804.4</c:v>
                </c:pt>
                <c:pt idx="17">
                  <c:v>1804.4</c:v>
                </c:pt>
                <c:pt idx="18">
                  <c:v>1804.4</c:v>
                </c:pt>
                <c:pt idx="19">
                  <c:v>1804.4</c:v>
                </c:pt>
                <c:pt idx="20">
                  <c:v>1804.4</c:v>
                </c:pt>
                <c:pt idx="21">
                  <c:v>1804.4</c:v>
                </c:pt>
                <c:pt idx="22">
                  <c:v>1804.4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41918</c:v>
                </c:pt>
                <c:pt idx="4">
                  <c:v>41919</c:v>
                </c:pt>
                <c:pt idx="5">
                  <c:v>41920</c:v>
                </c:pt>
                <c:pt idx="6">
                  <c:v>41921</c:v>
                </c:pt>
                <c:pt idx="7">
                  <c:v>41922</c:v>
                </c:pt>
                <c:pt idx="8">
                  <c:v>41925</c:v>
                </c:pt>
                <c:pt idx="9">
                  <c:v>41926</c:v>
                </c:pt>
                <c:pt idx="10">
                  <c:v>41927</c:v>
                </c:pt>
                <c:pt idx="11">
                  <c:v>41928</c:v>
                </c:pt>
                <c:pt idx="12">
                  <c:v>41929</c:v>
                </c:pt>
                <c:pt idx="13">
                  <c:v>41932</c:v>
                </c:pt>
                <c:pt idx="14">
                  <c:v>41933</c:v>
                </c:pt>
                <c:pt idx="15">
                  <c:v>41934</c:v>
                </c:pt>
                <c:pt idx="16">
                  <c:v>41935</c:v>
                </c:pt>
                <c:pt idx="17">
                  <c:v>41936</c:v>
                </c:pt>
                <c:pt idx="18">
                  <c:v>41939</c:v>
                </c:pt>
                <c:pt idx="19">
                  <c:v>41940</c:v>
                </c:pt>
                <c:pt idx="20">
                  <c:v>41941</c:v>
                </c:pt>
                <c:pt idx="21">
                  <c:v>41942</c:v>
                </c:pt>
                <c:pt idx="22">
                  <c:v>41943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590</c:v>
                </c:pt>
                <c:pt idx="1">
                  <c:v>1100</c:v>
                </c:pt>
                <c:pt idx="2">
                  <c:v>1000</c:v>
                </c:pt>
                <c:pt idx="3">
                  <c:v>2100</c:v>
                </c:pt>
                <c:pt idx="4">
                  <c:v>3600</c:v>
                </c:pt>
                <c:pt idx="5">
                  <c:v>1200</c:v>
                </c:pt>
                <c:pt idx="6">
                  <c:v>1000</c:v>
                </c:pt>
                <c:pt idx="7">
                  <c:v>980</c:v>
                </c:pt>
                <c:pt idx="8">
                  <c:v>1100</c:v>
                </c:pt>
                <c:pt idx="9">
                  <c:v>1500</c:v>
                </c:pt>
                <c:pt idx="10">
                  <c:v>3800</c:v>
                </c:pt>
                <c:pt idx="11">
                  <c:v>1200</c:v>
                </c:pt>
                <c:pt idx="12">
                  <c:v>1200</c:v>
                </c:pt>
                <c:pt idx="13">
                  <c:v>1100</c:v>
                </c:pt>
                <c:pt idx="14">
                  <c:v>2300</c:v>
                </c:pt>
                <c:pt idx="15">
                  <c:v>3300</c:v>
                </c:pt>
                <c:pt idx="16">
                  <c:v>1100</c:v>
                </c:pt>
                <c:pt idx="17">
                  <c:v>990</c:v>
                </c:pt>
                <c:pt idx="18">
                  <c:v>980</c:v>
                </c:pt>
                <c:pt idx="19">
                  <c:v>1100</c:v>
                </c:pt>
                <c:pt idx="20">
                  <c:v>2900</c:v>
                </c:pt>
                <c:pt idx="21">
                  <c:v>3900</c:v>
                </c:pt>
                <c:pt idx="22">
                  <c:v>2633.3</c:v>
                </c:pt>
              </c:numCache>
            </c:numRef>
          </c:val>
          <c:smooth val="1"/>
        </c:ser>
        <c:marker val="1"/>
        <c:axId val="25290016"/>
        <c:axId val="26283553"/>
      </c:lineChart>
      <c:catAx>
        <c:axId val="252900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83553"/>
        <c:crosses val="autoZero"/>
        <c:auto val="0"/>
        <c:lblOffset val="100"/>
        <c:tickLblSkip val="1"/>
        <c:noMultiLvlLbl val="0"/>
      </c:catAx>
      <c:valAx>
        <c:axId val="2628355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900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strCache>
            </c:strRef>
          </c:cat>
          <c:val>
            <c:numRef>
              <c:f>листопад!$J$4:$J$9</c:f>
              <c:numCache>
                <c:ptCount val="6"/>
                <c:pt idx="0">
                  <c:v>629.84</c:v>
                </c:pt>
                <c:pt idx="1">
                  <c:v>979</c:v>
                </c:pt>
                <c:pt idx="2">
                  <c:v>2496.54</c:v>
                </c:pt>
                <c:pt idx="3">
                  <c:v>2124.1</c:v>
                </c:pt>
                <c:pt idx="4">
                  <c:v>5052.9</c:v>
                </c:pt>
                <c:pt idx="5">
                  <c:v>737.2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2003.2633333333333</c:v>
                </c:pt>
                <c:pt idx="1">
                  <c:v>2003.3</c:v>
                </c:pt>
                <c:pt idx="2">
                  <c:v>2003.3</c:v>
                </c:pt>
                <c:pt idx="3">
                  <c:v>2003.3</c:v>
                </c:pt>
                <c:pt idx="4">
                  <c:v>2003.3</c:v>
                </c:pt>
                <c:pt idx="5">
                  <c:v>2003.3</c:v>
                </c:pt>
                <c:pt idx="6">
                  <c:v>2003.3</c:v>
                </c:pt>
                <c:pt idx="7">
                  <c:v>2003.3</c:v>
                </c:pt>
                <c:pt idx="8">
                  <c:v>2003.3</c:v>
                </c:pt>
                <c:pt idx="9">
                  <c:v>2003.3</c:v>
                </c:pt>
                <c:pt idx="10">
                  <c:v>2003.3</c:v>
                </c:pt>
                <c:pt idx="11">
                  <c:v>2003.3</c:v>
                </c:pt>
                <c:pt idx="12">
                  <c:v>2003.3</c:v>
                </c:pt>
                <c:pt idx="13">
                  <c:v>2003.3</c:v>
                </c:pt>
                <c:pt idx="14">
                  <c:v>2003.3</c:v>
                </c:pt>
                <c:pt idx="15">
                  <c:v>2003.3</c:v>
                </c:pt>
                <c:pt idx="16">
                  <c:v>2003.3</c:v>
                </c:pt>
                <c:pt idx="17">
                  <c:v>2003.3</c:v>
                </c:pt>
                <c:pt idx="18">
                  <c:v>2003.3</c:v>
                </c:pt>
                <c:pt idx="19">
                  <c:v>2003.3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41946</c:v>
                </c:pt>
                <c:pt idx="1">
                  <c:v>41947</c:v>
                </c:pt>
                <c:pt idx="2">
                  <c:v>41948</c:v>
                </c:pt>
                <c:pt idx="3">
                  <c:v>41949</c:v>
                </c:pt>
                <c:pt idx="4">
                  <c:v>41950</c:v>
                </c:pt>
                <c:pt idx="5">
                  <c:v>41953</c:v>
                </c:pt>
                <c:pt idx="6">
                  <c:v>41954</c:v>
                </c:pt>
                <c:pt idx="7">
                  <c:v>41955</c:v>
                </c:pt>
                <c:pt idx="8">
                  <c:v>41956</c:v>
                </c:pt>
                <c:pt idx="9">
                  <c:v>41957</c:v>
                </c:pt>
                <c:pt idx="10">
                  <c:v>41960</c:v>
                </c:pt>
                <c:pt idx="11">
                  <c:v>41961</c:v>
                </c:pt>
                <c:pt idx="12">
                  <c:v>41962</c:v>
                </c:pt>
                <c:pt idx="13">
                  <c:v>41963</c:v>
                </c:pt>
                <c:pt idx="14">
                  <c:v>41964</c:v>
                </c:pt>
                <c:pt idx="15">
                  <c:v>41967</c:v>
                </c:pt>
                <c:pt idx="16">
                  <c:v>41968</c:v>
                </c:pt>
                <c:pt idx="17">
                  <c:v>41969</c:v>
                </c:pt>
                <c:pt idx="18">
                  <c:v>41970</c:v>
                </c:pt>
                <c:pt idx="19">
                  <c:v>41971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700</c:v>
                </c:pt>
                <c:pt idx="1">
                  <c:v>920</c:v>
                </c:pt>
                <c:pt idx="2">
                  <c:v>750</c:v>
                </c:pt>
                <c:pt idx="3">
                  <c:v>2300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1100</c:v>
                </c:pt>
                <c:pt idx="9">
                  <c:v>1800</c:v>
                </c:pt>
                <c:pt idx="10">
                  <c:v>2300</c:v>
                </c:pt>
                <c:pt idx="11">
                  <c:v>1560</c:v>
                </c:pt>
                <c:pt idx="12">
                  <c:v>1850</c:v>
                </c:pt>
                <c:pt idx="13">
                  <c:v>2200</c:v>
                </c:pt>
                <c:pt idx="14">
                  <c:v>3200</c:v>
                </c:pt>
                <c:pt idx="15">
                  <c:v>1700</c:v>
                </c:pt>
                <c:pt idx="16">
                  <c:v>1300</c:v>
                </c:pt>
                <c:pt idx="17">
                  <c:v>1400</c:v>
                </c:pt>
                <c:pt idx="18">
                  <c:v>2550</c:v>
                </c:pt>
                <c:pt idx="19">
                  <c:v>6515</c:v>
                </c:pt>
              </c:numCache>
            </c:numRef>
          </c:val>
          <c:smooth val="1"/>
        </c:ser>
        <c:marker val="1"/>
        <c:axId val="35225386"/>
        <c:axId val="48593019"/>
      </c:lineChart>
      <c:catAx>
        <c:axId val="352253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3019"/>
        <c:crosses val="autoZero"/>
        <c:auto val="0"/>
        <c:lblOffset val="100"/>
        <c:tickLblSkip val="1"/>
        <c:noMultiLvlLbl val="0"/>
      </c:catAx>
      <c:valAx>
        <c:axId val="48593019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2253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11.11.2014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352008</c:v>
                </c:pt>
                <c:pt idx="1">
                  <c:v>71913.43</c:v>
                </c:pt>
                <c:pt idx="2">
                  <c:v>1079.6</c:v>
                </c:pt>
                <c:pt idx="3">
                  <c:v>1014.5</c:v>
                </c:pt>
                <c:pt idx="4">
                  <c:v>6219.9</c:v>
                </c:pt>
                <c:pt idx="5">
                  <c:v>6406.5</c:v>
                </c:pt>
                <c:pt idx="6">
                  <c:v>2700</c:v>
                </c:pt>
                <c:pt idx="7">
                  <c:v>5223.29999999999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326560</c:v>
                </c:pt>
                <c:pt idx="1">
                  <c:v>68643.3</c:v>
                </c:pt>
                <c:pt idx="2">
                  <c:v>-880.89</c:v>
                </c:pt>
                <c:pt idx="3">
                  <c:v>886.8</c:v>
                </c:pt>
                <c:pt idx="4">
                  <c:v>5492.8</c:v>
                </c:pt>
                <c:pt idx="5">
                  <c:v>6573.84</c:v>
                </c:pt>
                <c:pt idx="6">
                  <c:v>2650.8</c:v>
                </c:pt>
                <c:pt idx="7">
                  <c:v>1663.4099999999953</c:v>
                </c:pt>
              </c:numCache>
            </c:numRef>
          </c:val>
          <c:shape val="box"/>
        </c:ser>
        <c:shape val="box"/>
        <c:axId val="34683988"/>
        <c:axId val="43720437"/>
      </c:bar3D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3720437"/>
        <c:crosses val="autoZero"/>
        <c:auto val="1"/>
        <c:lblOffset val="100"/>
        <c:tickLblSkip val="1"/>
        <c:noMultiLvlLbl val="0"/>
      </c:catAx>
      <c:valAx>
        <c:axId val="43720437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83988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20309.73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3287.72</c:v>
                </c:pt>
              </c:numCache>
            </c:numRef>
          </c:val>
        </c:ser>
        <c:axId val="57939614"/>
        <c:axId val="51694479"/>
      </c:bar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94479"/>
        <c:crosses val="autoZero"/>
        <c:auto val="1"/>
        <c:lblOffset val="100"/>
        <c:tickLblSkip val="1"/>
        <c:noMultiLvlLbl val="0"/>
      </c:catAx>
      <c:valAx>
        <c:axId val="51694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39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3361.19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1754.79</c:v>
                </c:pt>
              </c:numCache>
            </c:numRef>
          </c:val>
        </c:ser>
        <c:axId val="62597128"/>
        <c:axId val="26503241"/>
      </c:bar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03241"/>
        <c:crosses val="autoZero"/>
        <c:auto val="1"/>
        <c:lblOffset val="100"/>
        <c:tickLblSkip val="1"/>
        <c:noMultiLvlLbl val="0"/>
      </c:catAx>
      <c:valAx>
        <c:axId val="26503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9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68712.6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72451.6</c:v>
                </c:pt>
              </c:numCache>
            </c:numRef>
          </c:val>
        </c:ser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87747"/>
        <c:crosses val="autoZero"/>
        <c:auto val="1"/>
        <c:lblOffset val="100"/>
        <c:tickLblSkip val="1"/>
        <c:noMultiLvlLbl val="0"/>
      </c:catAx>
      <c:valAx>
        <c:axId val="66387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0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1478224"/>
        <c:axId val="16433105"/>
      </c:lineChart>
      <c:catAx>
        <c:axId val="614782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33105"/>
        <c:crosses val="autoZero"/>
        <c:auto val="0"/>
        <c:lblOffset val="100"/>
        <c:tickLblSkip val="1"/>
        <c:noMultiLvlLbl val="0"/>
      </c:catAx>
      <c:valAx>
        <c:axId val="1643310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782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3680218"/>
        <c:axId val="56013099"/>
      </c:lineChart>
      <c:catAx>
        <c:axId val="13680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13099"/>
        <c:crosses val="autoZero"/>
        <c:auto val="0"/>
        <c:lblOffset val="100"/>
        <c:tickLblSkip val="1"/>
        <c:noMultiLvlLbl val="0"/>
      </c:catAx>
      <c:valAx>
        <c:axId val="5601309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6802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4355844"/>
        <c:axId val="40767141"/>
      </c:lineChart>
      <c:catAx>
        <c:axId val="343558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67141"/>
        <c:crosses val="autoZero"/>
        <c:auto val="0"/>
        <c:lblOffset val="100"/>
        <c:tickLblSkip val="1"/>
        <c:noMultiLvlLbl val="0"/>
      </c:catAx>
      <c:valAx>
        <c:axId val="4076714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558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1359950"/>
        <c:axId val="13804095"/>
      </c:lineChart>
      <c:catAx>
        <c:axId val="313599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04095"/>
        <c:crosses val="autoZero"/>
        <c:auto val="0"/>
        <c:lblOffset val="100"/>
        <c:tickLblSkip val="1"/>
        <c:noMultiLvlLbl val="0"/>
      </c:catAx>
      <c:valAx>
        <c:axId val="1380409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3599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89881"/>
        <c:crosses val="autoZero"/>
        <c:auto val="0"/>
        <c:lblOffset val="100"/>
        <c:tickLblSkip val="1"/>
        <c:noMultiLvlLbl val="0"/>
      </c:catAx>
      <c:valAx>
        <c:axId val="4438988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1279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63964610"/>
        <c:axId val="38810579"/>
      </c:lineChart>
      <c:catAx>
        <c:axId val="639646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10579"/>
        <c:crosses val="autoZero"/>
        <c:auto val="0"/>
        <c:lblOffset val="100"/>
        <c:tickLblSkip val="1"/>
        <c:noMultiLvlLbl val="0"/>
      </c:catAx>
      <c:valAx>
        <c:axId val="3881057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646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3750892"/>
        <c:axId val="56649165"/>
      </c:lineChart>
      <c:catAx>
        <c:axId val="137508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49165"/>
        <c:crosses val="autoZero"/>
        <c:auto val="0"/>
        <c:lblOffset val="100"/>
        <c:tickLblSkip val="1"/>
        <c:noMultiLvlLbl val="0"/>
      </c:catAx>
      <c:valAx>
        <c:axId val="566491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508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40080438"/>
        <c:axId val="25179623"/>
      </c:lineChart>
      <c:catAx>
        <c:axId val="400804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79623"/>
        <c:crosses val="autoZero"/>
        <c:auto val="0"/>
        <c:lblOffset val="100"/>
        <c:tickLblSkip val="1"/>
        <c:noMultiLvlLbl val="0"/>
      </c:catAx>
      <c:valAx>
        <c:axId val="2517962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804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січень-листопад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446 565,2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411 590,1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- 29 818,1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листопад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41 837,9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-34 975,2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352008</v>
          </cell>
          <cell r="F10">
            <v>326560</v>
          </cell>
        </row>
        <row r="19">
          <cell r="E19">
            <v>1079.6</v>
          </cell>
          <cell r="F19">
            <v>-880.89</v>
          </cell>
        </row>
        <row r="33">
          <cell r="E33">
            <v>71913.43</v>
          </cell>
          <cell r="F33">
            <v>68643.3</v>
          </cell>
        </row>
        <row r="56">
          <cell r="E56">
            <v>6219.9</v>
          </cell>
          <cell r="F56">
            <v>5492.8</v>
          </cell>
        </row>
        <row r="95">
          <cell r="E95">
            <v>6406.5</v>
          </cell>
          <cell r="F95">
            <v>6573.84</v>
          </cell>
        </row>
        <row r="96">
          <cell r="E96">
            <v>1014.5</v>
          </cell>
          <cell r="F96">
            <v>886.8</v>
          </cell>
        </row>
        <row r="107">
          <cell r="E107">
            <v>446565.23</v>
          </cell>
          <cell r="F107">
            <v>411590.06</v>
          </cell>
        </row>
        <row r="119">
          <cell r="E119">
            <v>260.5</v>
          </cell>
          <cell r="F119">
            <v>439.6</v>
          </cell>
        </row>
        <row r="120">
          <cell r="E120">
            <v>68712.6</v>
          </cell>
          <cell r="F120">
            <v>72451.6</v>
          </cell>
        </row>
        <row r="121">
          <cell r="E121">
            <v>3361.19</v>
          </cell>
          <cell r="F121">
            <v>1754.79</v>
          </cell>
        </row>
        <row r="122">
          <cell r="E122">
            <v>20309.73</v>
          </cell>
          <cell r="F122">
            <v>3287.72</v>
          </cell>
        </row>
        <row r="123">
          <cell r="E123">
            <v>1810.4</v>
          </cell>
          <cell r="F123">
            <v>1278.72</v>
          </cell>
        </row>
        <row r="140">
          <cell r="I140">
            <v>9020.59653</v>
          </cell>
        </row>
        <row r="142">
          <cell r="I142">
            <v>0</v>
          </cell>
        </row>
        <row r="143">
          <cell r="D143">
            <v>120648.83568999999</v>
          </cell>
          <cell r="I143">
            <v>111628.23916</v>
          </cell>
        </row>
      </sheetData>
      <sheetData sheetId="1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2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4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5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6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7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8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62</v>
      </c>
      <c r="O1" s="132"/>
      <c r="P1" s="132"/>
      <c r="Q1" s="132"/>
      <c r="R1" s="132"/>
      <c r="S1" s="133"/>
    </row>
    <row r="2" spans="1:19" ht="16.5" thickBot="1">
      <c r="A2" s="134" t="s">
        <v>63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64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7">
        <f>'[1]січень '!$D$142</f>
        <v>111410.62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2" sqref="O32:Q3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109</v>
      </c>
      <c r="O1" s="132"/>
      <c r="P1" s="132"/>
      <c r="Q1" s="132"/>
      <c r="R1" s="132"/>
      <c r="S1" s="133"/>
    </row>
    <row r="2" spans="1:19" ht="16.5" thickBot="1">
      <c r="A2" s="134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111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v>1</v>
      </c>
      <c r="I22" s="82">
        <f t="shared" si="0"/>
        <v>2.200000000000114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269.3</v>
      </c>
      <c r="I27" s="43">
        <f>SUM(I4:I25)</f>
        <v>103.05000000000037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41944</v>
      </c>
      <c r="O32" s="127">
        <f>'[1]жовтень'!$D$143</f>
        <v>116647.51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41944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4" sqref="H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114</v>
      </c>
      <c r="O1" s="132"/>
      <c r="P1" s="132"/>
      <c r="Q1" s="132"/>
      <c r="R1" s="132"/>
      <c r="S1" s="133"/>
    </row>
    <row r="2" spans="1:19" ht="16.5" thickBot="1">
      <c r="A2" s="134" t="s">
        <v>119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120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AVERAGE(J4:J9)</f>
        <v>2003.2633333333333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2003.3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2003.3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2003.3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2003.3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2003.3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1100</v>
      </c>
      <c r="L10" s="4">
        <f t="shared" si="1"/>
        <v>0</v>
      </c>
      <c r="M10" s="2">
        <v>2003.3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41955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2003.3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41956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2003.3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41957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1800</v>
      </c>
      <c r="L13" s="4">
        <f t="shared" si="1"/>
        <v>0</v>
      </c>
      <c r="M13" s="2">
        <v>2003.3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41960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2300</v>
      </c>
      <c r="L14" s="4">
        <f t="shared" si="1"/>
        <v>0</v>
      </c>
      <c r="M14" s="2">
        <v>2003.3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41961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1560</v>
      </c>
      <c r="L15" s="4">
        <f t="shared" si="1"/>
        <v>0</v>
      </c>
      <c r="M15" s="2">
        <v>2003.3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41962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1850</v>
      </c>
      <c r="L16" s="4">
        <f>J15/K16</f>
        <v>0</v>
      </c>
      <c r="M16" s="2">
        <v>2003.3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41963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2200</v>
      </c>
      <c r="L17" s="4">
        <f t="shared" si="1"/>
        <v>0</v>
      </c>
      <c r="M17" s="2">
        <v>2003.3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41964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3200</v>
      </c>
      <c r="L18" s="4">
        <f t="shared" si="1"/>
        <v>0</v>
      </c>
      <c r="M18" s="2">
        <v>2003.3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41967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1700</v>
      </c>
      <c r="L19" s="4">
        <f t="shared" si="1"/>
        <v>0</v>
      </c>
      <c r="M19" s="2">
        <v>2003.3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41968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2003.3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41969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1400</v>
      </c>
      <c r="L21" s="4">
        <f t="shared" si="1"/>
        <v>0</v>
      </c>
      <c r="M21" s="2">
        <v>2003.3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41970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2550</v>
      </c>
      <c r="L22" s="4">
        <f t="shared" si="1"/>
        <v>0</v>
      </c>
      <c r="M22" s="2">
        <v>2003.3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41971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6515</v>
      </c>
      <c r="L23" s="4">
        <f t="shared" si="1"/>
        <v>0</v>
      </c>
      <c r="M23" s="2">
        <v>2003.3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10537.69</v>
      </c>
      <c r="C24" s="43">
        <f t="shared" si="3"/>
        <v>376.5</v>
      </c>
      <c r="D24" s="43">
        <f t="shared" si="3"/>
        <v>0</v>
      </c>
      <c r="E24" s="14">
        <f t="shared" si="3"/>
        <v>21.6</v>
      </c>
      <c r="F24" s="14">
        <f t="shared" si="3"/>
        <v>146.8</v>
      </c>
      <c r="G24" s="14">
        <f t="shared" si="3"/>
        <v>636.7</v>
      </c>
      <c r="H24" s="14">
        <f t="shared" si="3"/>
        <v>201.7</v>
      </c>
      <c r="I24" s="43">
        <f t="shared" si="3"/>
        <v>98.58999999999952</v>
      </c>
      <c r="J24" s="43">
        <f t="shared" si="3"/>
        <v>12019.58</v>
      </c>
      <c r="K24" s="43">
        <f t="shared" si="3"/>
        <v>39145</v>
      </c>
      <c r="L24" s="15">
        <f t="shared" si="1"/>
        <v>0.30705275258653725</v>
      </c>
      <c r="M24" s="2"/>
      <c r="N24" s="107">
        <f aca="true" t="shared" si="4" ref="N24:S24">SUM(N4:N23)</f>
        <v>525.6</v>
      </c>
      <c r="O24" s="107">
        <f t="shared" si="4"/>
        <v>0</v>
      </c>
      <c r="P24" s="107">
        <f t="shared" si="4"/>
        <v>4594.400000000001</v>
      </c>
      <c r="Q24" s="107">
        <f t="shared" si="4"/>
        <v>144.7</v>
      </c>
      <c r="R24" s="107">
        <f t="shared" si="4"/>
        <v>2.6</v>
      </c>
      <c r="S24" s="107">
        <f t="shared" si="4"/>
        <v>5267.3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41954</v>
      </c>
      <c r="O29" s="127">
        <f>'[1]листопад'!$D$143</f>
        <v>120648.83568999999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111628.23916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'[1]листопад'!$I$140</f>
        <v>9020.59653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41953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5" sqref="D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0" t="s">
        <v>117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6" t="s">
        <v>40</v>
      </c>
      <c r="B28" s="142" t="s">
        <v>51</v>
      </c>
      <c r="C28" s="143"/>
      <c r="D28" s="153" t="s">
        <v>28</v>
      </c>
      <c r="E28" s="153"/>
      <c r="F28" s="147" t="s">
        <v>29</v>
      </c>
      <c r="G28" s="158"/>
      <c r="H28" s="154" t="s">
        <v>39</v>
      </c>
      <c r="I28" s="147"/>
      <c r="J28" s="154" t="s">
        <v>50</v>
      </c>
      <c r="K28" s="146"/>
      <c r="L28" s="150" t="s">
        <v>45</v>
      </c>
      <c r="M28" s="151"/>
      <c r="N28" s="152"/>
      <c r="O28" s="144" t="s">
        <v>118</v>
      </c>
      <c r="P28" s="145"/>
    </row>
    <row r="29" spans="1:16" ht="45">
      <c r="A29" s="157"/>
      <c r="B29" s="72" t="s">
        <v>115</v>
      </c>
      <c r="C29" s="28" t="s">
        <v>26</v>
      </c>
      <c r="D29" s="72" t="str">
        <f>B29</f>
        <v>план на січень-листопад  2014р.</v>
      </c>
      <c r="E29" s="28" t="str">
        <f>C29</f>
        <v>факт</v>
      </c>
      <c r="F29" s="71" t="str">
        <f>B29</f>
        <v>план на січень-листопад  2014р.</v>
      </c>
      <c r="G29" s="95" t="str">
        <f>C29</f>
        <v>факт</v>
      </c>
      <c r="H29" s="72" t="str">
        <f>B29</f>
        <v>план на січень-листопад  2014р.</v>
      </c>
      <c r="I29" s="28" t="str">
        <f>C29</f>
        <v>факт</v>
      </c>
      <c r="J29" s="71" t="str">
        <f>B29</f>
        <v>план на січень-листопад  2014р.</v>
      </c>
      <c r="K29" s="95" t="str">
        <f>C29</f>
        <v>факт</v>
      </c>
      <c r="L29" s="67" t="str">
        <f>D29</f>
        <v>план на січень-листопад  2014р.</v>
      </c>
      <c r="M29" s="28" t="s">
        <v>26</v>
      </c>
      <c r="N29" s="68" t="s">
        <v>27</v>
      </c>
      <c r="O29" s="146"/>
      <c r="P29" s="147"/>
    </row>
    <row r="30" spans="1:16" ht="23.25" customHeight="1" thickBot="1">
      <c r="A30" s="66">
        <f>жовтень!O38</f>
        <v>0</v>
      </c>
      <c r="B30" s="73">
        <f>'[1]листопад'!$E$119</f>
        <v>260.5</v>
      </c>
      <c r="C30" s="73">
        <f>'[1]листопад'!$F$119</f>
        <v>439.6</v>
      </c>
      <c r="D30" s="74">
        <f>'[1]листопад'!$E$122</f>
        <v>20309.73</v>
      </c>
      <c r="E30" s="74">
        <f>'[1]листопад'!$F$122</f>
        <v>3287.72</v>
      </c>
      <c r="F30" s="75">
        <f>'[1]листопад'!$E$121</f>
        <v>3361.19</v>
      </c>
      <c r="G30" s="76">
        <f>'[1]листопад'!$F$121</f>
        <v>1754.79</v>
      </c>
      <c r="H30" s="76">
        <f>'[1]листопад'!$E$120</f>
        <v>68712.6</v>
      </c>
      <c r="I30" s="76">
        <f>'[1]листопад'!$F$120</f>
        <v>72451.6</v>
      </c>
      <c r="J30" s="76">
        <f>'[1]листопад'!$E$123</f>
        <v>1810.4</v>
      </c>
      <c r="K30" s="96">
        <f>'[1]листопад'!$F$123</f>
        <v>1278.72</v>
      </c>
      <c r="L30" s="97">
        <f>H30+F30+D30+J30+B30</f>
        <v>94454.42</v>
      </c>
      <c r="M30" s="77">
        <f>I30+G30+E30+K30+C30</f>
        <v>79212.43000000001</v>
      </c>
      <c r="N30" s="78">
        <f>M30-L30</f>
        <v>-15241.98999999999</v>
      </c>
      <c r="O30" s="148">
        <f>листопад!O29</f>
        <v>120648.83568999999</v>
      </c>
      <c r="P30" s="14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3" t="s">
        <v>47</v>
      </c>
      <c r="P31" s="15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листопад!Q31</f>
        <v>111628.23916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листопад!Q32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листопад!Q34</f>
        <v>0</v>
      </c>
    </row>
    <row r="35" spans="15:16" ht="12.75">
      <c r="O35" s="26" t="s">
        <v>48</v>
      </c>
      <c r="P35" s="84">
        <f>листопад!Q33</f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'[1]листопад'!$E$10</f>
        <v>352008</v>
      </c>
      <c r="C47" s="40">
        <f>'[1]листопад'!$F$10</f>
        <v>326560</v>
      </c>
      <c r="F47" s="1" t="s">
        <v>25</v>
      </c>
      <c r="G47" s="8"/>
      <c r="H47" s="15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'[1]листопад'!$E$33</f>
        <v>71913.43</v>
      </c>
      <c r="C48" s="18">
        <f>'[1]листопад'!$F$33</f>
        <v>68643.3</v>
      </c>
      <c r="G48" s="8"/>
      <c r="H48" s="15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'[1]листопад'!$E$19</f>
        <v>1079.6</v>
      </c>
      <c r="C49" s="17">
        <f>'[1]листопад'!$F$19</f>
        <v>-880.89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'[1]листопад'!$E$96</f>
        <v>1014.5</v>
      </c>
      <c r="C50" s="6">
        <f>'[1]листопад'!$F$96</f>
        <v>886.8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'[1]листопад'!$E$56</f>
        <v>6219.9</v>
      </c>
      <c r="C51" s="17">
        <f>'[1]листопад'!$F$56</f>
        <v>5492.8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'[1]листопад'!$E$95</f>
        <v>6406.5</v>
      </c>
      <c r="C52" s="17">
        <f>'[1]листопад'!$F$95</f>
        <v>6573.84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2700</v>
      </c>
      <c r="C53" s="17">
        <v>2650.8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5223.29999999999</v>
      </c>
      <c r="C54" s="17">
        <f>C55-C47-C48-C49-C50-C51-C52-C53</f>
        <v>1663.4099999999953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'[1]листопад'!$E$107</f>
        <v>446565.23</v>
      </c>
      <c r="C55" s="12">
        <f>'[1]листопад'!$F$107</f>
        <v>411590.06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98">
        <v>45612.2</v>
      </c>
      <c r="M6" s="16">
        <v>68565.6</v>
      </c>
      <c r="N6" s="57">
        <f>SUM(B6:M6)</f>
        <v>537039.9</v>
      </c>
    </row>
    <row r="7" spans="1:14" ht="25.5">
      <c r="A7" s="19" t="s">
        <v>116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99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0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0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0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0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0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0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0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1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67</v>
      </c>
      <c r="O1" s="132"/>
      <c r="P1" s="132"/>
      <c r="Q1" s="132"/>
      <c r="R1" s="132"/>
      <c r="S1" s="133"/>
    </row>
    <row r="2" spans="1:19" ht="16.5" thickBot="1">
      <c r="A2" s="134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7">
        <f>'[1]лютий'!$D$142</f>
        <v>121970.53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74</v>
      </c>
      <c r="O1" s="132"/>
      <c r="P1" s="132"/>
      <c r="Q1" s="132"/>
      <c r="R1" s="132"/>
      <c r="S1" s="133"/>
    </row>
    <row r="2" spans="1:19" ht="16.5" thickBot="1">
      <c r="A2" s="134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76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7">
        <f>'[1]березень'!$D$142</f>
        <v>114985.02570999999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77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79</v>
      </c>
      <c r="O1" s="132"/>
      <c r="P1" s="132"/>
      <c r="Q1" s="132"/>
      <c r="R1" s="132"/>
      <c r="S1" s="133"/>
    </row>
    <row r="2" spans="1:19" ht="16.5" thickBot="1">
      <c r="A2" s="134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4" t="s">
        <v>41</v>
      </c>
      <c r="O28" s="124"/>
      <c r="P28" s="124"/>
      <c r="Q28" s="12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6" t="s">
        <v>34</v>
      </c>
      <c r="O29" s="126"/>
      <c r="P29" s="126"/>
      <c r="Q29" s="126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7">
        <f>'[1]квітень'!$D$142</f>
        <v>123251.48</v>
      </c>
      <c r="P30" s="127"/>
      <c r="Q30" s="127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7"/>
      <c r="P31" s="127"/>
      <c r="Q31" s="127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8" t="s">
        <v>56</v>
      </c>
      <c r="P33" s="119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57</v>
      </c>
      <c r="P34" s="120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60</v>
      </c>
      <c r="P35" s="122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4" t="s">
        <v>35</v>
      </c>
      <c r="O38" s="124"/>
      <c r="P38" s="124"/>
      <c r="Q38" s="12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3">
        <v>0</v>
      </c>
      <c r="P40" s="123"/>
      <c r="Q40" s="123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3"/>
      <c r="P41" s="123"/>
      <c r="Q41" s="123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84</v>
      </c>
      <c r="O1" s="132"/>
      <c r="P1" s="132"/>
      <c r="Q1" s="132"/>
      <c r="R1" s="132"/>
      <c r="S1" s="133"/>
    </row>
    <row r="2" spans="1:19" ht="16.5" thickBot="1">
      <c r="A2" s="134" t="s">
        <v>85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86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7">
        <f>'[1]травень'!$D$142</f>
        <v>118982.48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89</v>
      </c>
      <c r="O1" s="132"/>
      <c r="P1" s="132"/>
      <c r="Q1" s="132"/>
      <c r="R1" s="132"/>
      <c r="S1" s="133"/>
    </row>
    <row r="2" spans="1:19" ht="16.5" thickBot="1">
      <c r="A2" s="134" t="s">
        <v>90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4" t="s">
        <v>41</v>
      </c>
      <c r="O26" s="124"/>
      <c r="P26" s="124"/>
      <c r="Q26" s="12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6" t="s">
        <v>34</v>
      </c>
      <c r="O27" s="126"/>
      <c r="P27" s="126"/>
      <c r="Q27" s="126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41821</v>
      </c>
      <c r="O28" s="127">
        <f>'[1]червень'!$D$143</f>
        <v>117976.29</v>
      </c>
      <c r="P28" s="127"/>
      <c r="Q28" s="127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7"/>
      <c r="P29" s="127"/>
      <c r="Q29" s="127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8" t="s">
        <v>56</v>
      </c>
      <c r="P31" s="119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0" t="s">
        <v>57</v>
      </c>
      <c r="P32" s="120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60</v>
      </c>
      <c r="P33" s="122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4" t="s">
        <v>35</v>
      </c>
      <c r="O36" s="124"/>
      <c r="P36" s="124"/>
      <c r="Q36" s="12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41821</v>
      </c>
      <c r="O38" s="123">
        <v>0</v>
      </c>
      <c r="P38" s="123"/>
      <c r="Q38" s="123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3"/>
      <c r="P39" s="123"/>
      <c r="Q39" s="123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94</v>
      </c>
      <c r="O1" s="132"/>
      <c r="P1" s="132"/>
      <c r="Q1" s="132"/>
      <c r="R1" s="132"/>
      <c r="S1" s="133"/>
    </row>
    <row r="2" spans="1:19" ht="16.5" thickBot="1">
      <c r="A2" s="134" t="s">
        <v>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96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4" t="s">
        <v>41</v>
      </c>
      <c r="O30" s="124"/>
      <c r="P30" s="124"/>
      <c r="Q30" s="124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6" t="s">
        <v>34</v>
      </c>
      <c r="O31" s="126"/>
      <c r="P31" s="126"/>
      <c r="Q31" s="126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6">
        <v>41852</v>
      </c>
      <c r="O32" s="127">
        <f>'[1]липень'!$D$143</f>
        <v>120856.76109</v>
      </c>
      <c r="P32" s="127"/>
      <c r="Q32" s="127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7"/>
      <c r="O33" s="127"/>
      <c r="P33" s="127"/>
      <c r="Q33" s="127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8" t="s">
        <v>56</v>
      </c>
      <c r="P35" s="119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0" t="s">
        <v>57</v>
      </c>
      <c r="P36" s="120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1" t="s">
        <v>60</v>
      </c>
      <c r="P37" s="122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4" t="s">
        <v>35</v>
      </c>
      <c r="O40" s="124"/>
      <c r="P40" s="124"/>
      <c r="Q40" s="124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5" t="s">
        <v>36</v>
      </c>
      <c r="O41" s="125"/>
      <c r="P41" s="125"/>
      <c r="Q41" s="125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6">
        <v>41852</v>
      </c>
      <c r="O42" s="123">
        <v>0</v>
      </c>
      <c r="P42" s="123"/>
      <c r="Q42" s="123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7"/>
      <c r="O43" s="123"/>
      <c r="P43" s="123"/>
      <c r="Q43" s="123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99</v>
      </c>
      <c r="O1" s="132"/>
      <c r="P1" s="132"/>
      <c r="Q1" s="132"/>
      <c r="R1" s="132"/>
      <c r="S1" s="133"/>
    </row>
    <row r="2" spans="1:19" ht="16.5" thickBot="1">
      <c r="A2" s="134" t="s">
        <v>100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101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4" t="s">
        <v>41</v>
      </c>
      <c r="O27" s="124"/>
      <c r="P27" s="124"/>
      <c r="Q27" s="12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6" t="s">
        <v>34</v>
      </c>
      <c r="O28" s="126"/>
      <c r="P28" s="126"/>
      <c r="Q28" s="126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41883</v>
      </c>
      <c r="O29" s="127">
        <f>'[1]серпень'!$D$143</f>
        <v>127799.14</v>
      </c>
      <c r="P29" s="127"/>
      <c r="Q29" s="127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7"/>
      <c r="P30" s="127"/>
      <c r="Q30" s="127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8" t="s">
        <v>56</v>
      </c>
      <c r="P32" s="119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57</v>
      </c>
      <c r="P33" s="120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60</v>
      </c>
      <c r="P34" s="122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4" t="s">
        <v>35</v>
      </c>
      <c r="O37" s="124"/>
      <c r="P37" s="124"/>
      <c r="Q37" s="12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41883</v>
      </c>
      <c r="O39" s="123">
        <v>0</v>
      </c>
      <c r="P39" s="123"/>
      <c r="Q39" s="123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3"/>
      <c r="P40" s="123"/>
      <c r="Q40" s="123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8" t="s">
        <v>103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  <c r="M1" s="1"/>
      <c r="N1" s="131" t="s">
        <v>104</v>
      </c>
      <c r="O1" s="132"/>
      <c r="P1" s="132"/>
      <c r="Q1" s="132"/>
      <c r="R1" s="132"/>
      <c r="S1" s="133"/>
    </row>
    <row r="2" spans="1:19" ht="16.5" thickBot="1">
      <c r="A2" s="134" t="s">
        <v>105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"/>
      <c r="N2" s="137" t="s">
        <v>106</v>
      </c>
      <c r="O2" s="138"/>
      <c r="P2" s="138"/>
      <c r="Q2" s="138"/>
      <c r="R2" s="138"/>
      <c r="S2" s="13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4" t="s">
        <v>41</v>
      </c>
      <c r="O29" s="124"/>
      <c r="P29" s="124"/>
      <c r="Q29" s="124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6" t="s">
        <v>34</v>
      </c>
      <c r="O30" s="126"/>
      <c r="P30" s="126"/>
      <c r="Q30" s="126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6">
        <v>41913</v>
      </c>
      <c r="O31" s="127">
        <f>'[1]вересень'!$D$143</f>
        <v>121201.10921</v>
      </c>
      <c r="P31" s="127"/>
      <c r="Q31" s="127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/>
      <c r="O32" s="127"/>
      <c r="P32" s="127"/>
      <c r="Q32" s="127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8" t="s">
        <v>56</v>
      </c>
      <c r="P34" s="119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57</v>
      </c>
      <c r="P35" s="120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60</v>
      </c>
      <c r="P36" s="122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4" t="s">
        <v>35</v>
      </c>
      <c r="O39" s="124"/>
      <c r="P39" s="124"/>
      <c r="Q39" s="124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36</v>
      </c>
      <c r="O40" s="125"/>
      <c r="P40" s="125"/>
      <c r="Q40" s="125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>
        <v>41913</v>
      </c>
      <c r="O41" s="123">
        <v>0</v>
      </c>
      <c r="P41" s="123"/>
      <c r="Q41" s="123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/>
      <c r="O42" s="123"/>
      <c r="P42" s="123"/>
      <c r="Q42" s="123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2014-07-24T08:35:22Z</cp:lastPrinted>
  <dcterms:created xsi:type="dcterms:W3CDTF">2006-11-30T08:16:02Z</dcterms:created>
  <dcterms:modified xsi:type="dcterms:W3CDTF">2014-11-11T10:55:08Z</dcterms:modified>
  <cp:category/>
  <cp:version/>
  <cp:contentType/>
  <cp:contentStatus/>
</cp:coreProperties>
</file>